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65491" windowWidth="18345" windowHeight="10875" activeTab="0"/>
  </bookViews>
  <sheets>
    <sheet name="2015학년도 식품비사용내역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<sst xmlns="http://schemas.openxmlformats.org/spreadsheetml/2006/main" count="34" uniqueCount="31">
  <si>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기간/품목</t>
  </si>
  <si>
    <t>날짜
      품목</t>
  </si>
  <si>
    <t>합계</t>
  </si>
  <si>
    <t>비율</t>
  </si>
  <si>
    <t>축산물</t>
  </si>
  <si>
    <t>수산물</t>
  </si>
  <si>
    <t>합 계</t>
  </si>
  <si>
    <t>햇토미</t>
  </si>
  <si>
    <t>햇토미(쌀)</t>
  </si>
  <si>
    <t>공산품</t>
  </si>
  <si>
    <t>우수축산물</t>
  </si>
  <si>
    <t xml:space="preserve"> 학교급식법 시행규칙 제7조(품질및 안전을 위한 준수사항)법 제16조제2항제2호에 1.매 학기별 보호자부담 급식비 중 식품비 사용비율의 </t>
  </si>
  <si>
    <t>농산품</t>
  </si>
  <si>
    <t>급식비             (학생+교직원)</t>
  </si>
  <si>
    <t>합계</t>
  </si>
  <si>
    <t>농산품                 (친환경, 김치포함)</t>
  </si>
  <si>
    <t>3월</t>
  </si>
  <si>
    <t>4월</t>
  </si>
  <si>
    <t>5월</t>
  </si>
  <si>
    <t>6월</t>
  </si>
  <si>
    <t>7월</t>
  </si>
  <si>
    <t>8월</t>
  </si>
  <si>
    <r>
      <t>학운위 심의 식품비율은 급식비중 1인 1식당 67.1</t>
    </r>
    <r>
      <rPr>
        <b/>
        <sz val="12"/>
        <rFont val="굴림"/>
        <family val="3"/>
      </rPr>
      <t>%</t>
    </r>
    <r>
      <rPr>
        <sz val="12"/>
        <rFont val="굴림"/>
        <family val="3"/>
      </rPr>
      <t xml:space="preserve"> 이며, 본교 급식비에 대한 식품비의 사용비율은 위의 표와 같습니다.</t>
    </r>
  </si>
  <si>
    <t>9월</t>
  </si>
  <si>
    <t>10월</t>
  </si>
  <si>
    <t>11월</t>
  </si>
  <si>
    <t>12월</t>
  </si>
  <si>
    <t>2월</t>
  </si>
  <si>
    <t>사용비율의 공개에 의거 우리학교 2015학년도 식품비 사용비율을 위와 같이 공개합니다.</t>
  </si>
  <si>
    <t>2015학년</t>
  </si>
  <si>
    <t>신천중 2015학년 학교급식비 중 식품비 품목별 사용비율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</si>
</sst>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#,##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</numFmts>
  <fonts count="43">
    <font>
      <sz val="11"/>
      <name val="돋움"/>
      <family val="3"/>
    </font>
    <font>
      <sz val="8"/>
      <name val="돋움"/>
      <family val="3"/>
    </font>
    <font>
      <b/>
      <sz val="14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2"/>
      <name val="돋움"/>
      <family val="3"/>
    </font>
    <font>
      <sz val="12"/>
      <name val="굴림"/>
      <family val="3"/>
    </font>
    <font>
      <b/>
      <sz val="12"/>
      <name val="굴림"/>
      <family val="3"/>
    </font>
    <font>
      <b/>
      <sz val="1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0" fillId="0" borderId="0" xfId="48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41" fontId="3" fillId="0" borderId="11" xfId="48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1" fontId="4" fillId="0" borderId="10" xfId="48" applyFont="1" applyBorder="1" applyAlignment="1">
      <alignment horizontal="center" vertical="center" wrapText="1"/>
    </xf>
    <xf numFmtId="41" fontId="4" fillId="0" borderId="13" xfId="48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1" fontId="4" fillId="34" borderId="10" xfId="48" applyFont="1" applyFill="1" applyBorder="1" applyAlignment="1">
      <alignment vertical="center"/>
    </xf>
    <xf numFmtId="41" fontId="5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2" fillId="0" borderId="0" xfId="48" applyFont="1" applyBorder="1" applyAlignment="1">
      <alignment horizontal="center" vertical="center"/>
    </xf>
    <xf numFmtId="41" fontId="4" fillId="35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4" fillId="0" borderId="14" xfId="48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9" fontId="4" fillId="36" borderId="10" xfId="43" applyNumberFormat="1" applyFont="1" applyFill="1" applyBorder="1" applyAlignment="1">
      <alignment horizontal="center" vertical="center"/>
    </xf>
    <xf numFmtId="179" fontId="5" fillId="36" borderId="10" xfId="43" applyNumberFormat="1" applyFont="1" applyFill="1" applyBorder="1" applyAlignment="1">
      <alignment vertical="center"/>
    </xf>
    <xf numFmtId="179" fontId="6" fillId="0" borderId="0" xfId="43" applyNumberFormat="1" applyFont="1" applyAlignment="1">
      <alignment vertical="center"/>
    </xf>
    <xf numFmtId="179" fontId="5" fillId="0" borderId="0" xfId="43" applyNumberFormat="1" applyFont="1" applyAlignment="1">
      <alignment vertical="center"/>
    </xf>
    <xf numFmtId="179" fontId="7" fillId="0" borderId="15" xfId="43" applyNumberFormat="1" applyFont="1" applyBorder="1" applyAlignment="1">
      <alignment horizontal="center" vertical="center" wrapText="1"/>
    </xf>
    <xf numFmtId="179" fontId="3" fillId="0" borderId="10" xfId="43" applyNumberFormat="1" applyFont="1" applyBorder="1" applyAlignment="1">
      <alignment horizontal="center" vertical="center" wrapText="1"/>
    </xf>
    <xf numFmtId="179" fontId="3" fillId="0" borderId="13" xfId="43" applyNumberFormat="1" applyFont="1" applyBorder="1" applyAlignment="1">
      <alignment horizontal="center" vertical="center" wrapText="1"/>
    </xf>
    <xf numFmtId="179" fontId="3" fillId="0" borderId="10" xfId="43" applyNumberFormat="1" applyFont="1" applyFill="1" applyBorder="1" applyAlignment="1">
      <alignment horizontal="center" vertical="center"/>
    </xf>
    <xf numFmtId="179" fontId="7" fillId="37" borderId="15" xfId="43" applyNumberFormat="1" applyFont="1" applyFill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41" fontId="4" fillId="0" borderId="0" xfId="48" applyFont="1" applyBorder="1" applyAlignment="1">
      <alignment horizontal="center" vertical="center" wrapText="1"/>
    </xf>
    <xf numFmtId="41" fontId="4" fillId="0" borderId="0" xfId="48" applyFont="1" applyAlignment="1">
      <alignment horizontal="center" vertical="center"/>
    </xf>
    <xf numFmtId="41" fontId="4" fillId="0" borderId="14" xfId="48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6" fillId="0" borderId="0" xfId="43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">
      <selection activeCell="E18" sqref="E18"/>
    </sheetView>
  </sheetViews>
  <sheetFormatPr defaultColWidth="8.88671875" defaultRowHeight="13.5"/>
  <cols>
    <col min="1" max="1" width="12.4453125" style="0" customWidth="1"/>
    <col min="2" max="2" width="17.99609375" style="0" customWidth="1"/>
    <col min="3" max="3" width="14.99609375" style="0" customWidth="1"/>
    <col min="4" max="4" width="14.6640625" style="0" customWidth="1"/>
    <col min="5" max="5" width="17.4453125" style="2" customWidth="1"/>
    <col min="6" max="6" width="15.5546875" style="0" customWidth="1"/>
    <col min="7" max="7" width="16.88671875" style="0" customWidth="1"/>
    <col min="8" max="8" width="14.5546875" style="0" bestFit="1" customWidth="1"/>
  </cols>
  <sheetData>
    <row r="1" spans="1:7" ht="39" customHeight="1">
      <c r="A1" s="36" t="s">
        <v>30</v>
      </c>
      <c r="B1" s="36"/>
      <c r="C1" s="36"/>
      <c r="D1" s="36"/>
      <c r="E1" s="36"/>
      <c r="F1" s="36"/>
      <c r="G1" s="36"/>
    </row>
    <row r="2" spans="1:7" ht="7.5" customHeight="1">
      <c r="A2" s="1"/>
      <c r="B2" s="1"/>
      <c r="C2" s="1"/>
      <c r="D2" s="1"/>
      <c r="E2" s="17"/>
      <c r="F2" s="1"/>
      <c r="G2" s="1"/>
    </row>
    <row r="3" spans="1:6" s="5" customFormat="1" ht="44.25" customHeight="1">
      <c r="A3" s="4"/>
      <c r="B3" s="4"/>
      <c r="C3" s="4"/>
      <c r="D3" s="11" t="s">
        <v>13</v>
      </c>
      <c r="E3" s="18">
        <v>418736380</v>
      </c>
      <c r="F3" s="21"/>
    </row>
    <row r="4" spans="1:6" s="5" customFormat="1" ht="27" customHeight="1">
      <c r="A4" s="4"/>
      <c r="B4" s="4"/>
      <c r="C4" s="4"/>
      <c r="D4" s="3" t="s">
        <v>14</v>
      </c>
      <c r="E4" s="19">
        <f>SUM(E3:E3)</f>
        <v>418736380</v>
      </c>
      <c r="F4" s="21"/>
    </row>
    <row r="5" spans="1:7" s="5" customFormat="1" ht="14.25">
      <c r="A5" s="6"/>
      <c r="B5" s="6"/>
      <c r="C5" s="6"/>
      <c r="D5" s="6"/>
      <c r="E5" s="7"/>
      <c r="F5" s="7"/>
      <c r="G5" s="22"/>
    </row>
    <row r="6" spans="1:7" s="5" customFormat="1" ht="33.75" customHeight="1">
      <c r="A6" s="8" t="s">
        <v>1</v>
      </c>
      <c r="B6" s="9" t="s">
        <v>15</v>
      </c>
      <c r="C6" s="9" t="s">
        <v>9</v>
      </c>
      <c r="D6" s="10" t="s">
        <v>10</v>
      </c>
      <c r="E6" s="9" t="s">
        <v>5</v>
      </c>
      <c r="F6" s="11" t="s">
        <v>7</v>
      </c>
      <c r="G6" s="11" t="s">
        <v>6</v>
      </c>
    </row>
    <row r="7" spans="1:7" s="5" customFormat="1" ht="24" customHeight="1">
      <c r="A7" s="32" t="s">
        <v>16</v>
      </c>
      <c r="B7" s="32">
        <v>10310880</v>
      </c>
      <c r="C7" s="32">
        <f>7919500+293760</f>
        <v>8213260</v>
      </c>
      <c r="D7" s="33">
        <v>7296890</v>
      </c>
      <c r="E7" s="32">
        <v>3708400</v>
      </c>
      <c r="F7" s="32">
        <v>2886650</v>
      </c>
      <c r="G7" s="20">
        <f aca="true" t="shared" si="0" ref="G7:G17">SUM(B7:F7)</f>
        <v>32416080</v>
      </c>
    </row>
    <row r="8" spans="1:7" s="5" customFormat="1" ht="24" customHeight="1">
      <c r="A8" s="32" t="s">
        <v>17</v>
      </c>
      <c r="B8" s="32">
        <v>10299810</v>
      </c>
      <c r="C8" s="32">
        <f>10550990+40000</f>
        <v>10590990</v>
      </c>
      <c r="D8" s="33">
        <v>9076450</v>
      </c>
      <c r="E8" s="32">
        <v>2233520</v>
      </c>
      <c r="F8" s="32">
        <v>2664600</v>
      </c>
      <c r="G8" s="20">
        <f t="shared" si="0"/>
        <v>34865370</v>
      </c>
    </row>
    <row r="9" spans="1:7" s="5" customFormat="1" ht="24" customHeight="1">
      <c r="A9" s="32" t="s">
        <v>18</v>
      </c>
      <c r="B9" s="32">
        <v>9275710</v>
      </c>
      <c r="C9" s="32">
        <f>5968980+45000</f>
        <v>6013980</v>
      </c>
      <c r="D9" s="33">
        <v>6021880</v>
      </c>
      <c r="E9" s="32">
        <v>2351320</v>
      </c>
      <c r="F9" s="32">
        <v>2220500</v>
      </c>
      <c r="G9" s="20">
        <f t="shared" si="0"/>
        <v>25883390</v>
      </c>
    </row>
    <row r="10" spans="1:7" s="5" customFormat="1" ht="24" customHeight="1">
      <c r="A10" s="32" t="s">
        <v>19</v>
      </c>
      <c r="B10" s="32">
        <v>9766260</v>
      </c>
      <c r="C10" s="32">
        <f>9166540+52500</f>
        <v>9219040</v>
      </c>
      <c r="D10" s="33">
        <v>7337810</v>
      </c>
      <c r="E10" s="32">
        <v>2440200</v>
      </c>
      <c r="F10" s="32">
        <v>2220500</v>
      </c>
      <c r="G10" s="20">
        <f t="shared" si="0"/>
        <v>30983810</v>
      </c>
    </row>
    <row r="11" spans="1:7" s="5" customFormat="1" ht="24" customHeight="1">
      <c r="A11" s="32" t="s">
        <v>20</v>
      </c>
      <c r="B11" s="32">
        <v>7349750</v>
      </c>
      <c r="C11" s="32">
        <f>5206410+50000</f>
        <v>5256410</v>
      </c>
      <c r="D11" s="33">
        <v>6682670</v>
      </c>
      <c r="E11" s="32">
        <v>2134400</v>
      </c>
      <c r="F11" s="32">
        <v>1065840</v>
      </c>
      <c r="G11" s="20">
        <f t="shared" si="0"/>
        <v>22489070</v>
      </c>
    </row>
    <row r="12" spans="1:7" s="5" customFormat="1" ht="24" customHeight="1">
      <c r="A12" s="32" t="s">
        <v>21</v>
      </c>
      <c r="B12" s="32">
        <v>3583720</v>
      </c>
      <c r="C12" s="32">
        <v>2847160</v>
      </c>
      <c r="D12" s="33">
        <v>3070770</v>
      </c>
      <c r="E12" s="32">
        <v>1101160</v>
      </c>
      <c r="F12" s="32">
        <v>1110250</v>
      </c>
      <c r="G12" s="20">
        <f t="shared" si="0"/>
        <v>11713060</v>
      </c>
    </row>
    <row r="13" spans="1:7" s="5" customFormat="1" ht="24" customHeight="1">
      <c r="A13" s="32" t="s">
        <v>23</v>
      </c>
      <c r="B13" s="32">
        <v>9282180</v>
      </c>
      <c r="C13" s="32">
        <v>7445550</v>
      </c>
      <c r="D13" s="33">
        <v>7340700</v>
      </c>
      <c r="E13" s="32">
        <v>2222300</v>
      </c>
      <c r="F13" s="32">
        <v>2664600</v>
      </c>
      <c r="G13" s="20">
        <f t="shared" si="0"/>
        <v>28955330</v>
      </c>
    </row>
    <row r="14" spans="1:7" s="5" customFormat="1" ht="24" customHeight="1">
      <c r="A14" s="32" t="s">
        <v>24</v>
      </c>
      <c r="B14" s="32">
        <v>8333760</v>
      </c>
      <c r="C14" s="32">
        <v>7150600</v>
      </c>
      <c r="D14" s="33">
        <v>6970310</v>
      </c>
      <c r="E14" s="32">
        <v>2301430</v>
      </c>
      <c r="F14" s="32">
        <v>2220500</v>
      </c>
      <c r="G14" s="20">
        <f t="shared" si="0"/>
        <v>26976600</v>
      </c>
    </row>
    <row r="15" spans="1:7" s="5" customFormat="1" ht="24" customHeight="1">
      <c r="A15" s="32" t="s">
        <v>25</v>
      </c>
      <c r="B15" s="32">
        <v>9468750</v>
      </c>
      <c r="C15" s="32">
        <v>8771330</v>
      </c>
      <c r="D15" s="33">
        <v>5212310</v>
      </c>
      <c r="E15" s="32">
        <v>2615850</v>
      </c>
      <c r="F15" s="32">
        <v>1998450</v>
      </c>
      <c r="G15" s="20">
        <f t="shared" si="0"/>
        <v>28066690</v>
      </c>
    </row>
    <row r="16" spans="1:7" s="5" customFormat="1" ht="24" customHeight="1">
      <c r="A16" s="32" t="s">
        <v>26</v>
      </c>
      <c r="B16" s="32">
        <v>7927580</v>
      </c>
      <c r="C16" s="32">
        <v>8773580</v>
      </c>
      <c r="D16" s="33">
        <v>5199820</v>
      </c>
      <c r="E16" s="32">
        <v>1687900</v>
      </c>
      <c r="F16" s="32">
        <v>1998450</v>
      </c>
      <c r="G16" s="20">
        <f t="shared" si="0"/>
        <v>25587330</v>
      </c>
    </row>
    <row r="17" spans="1:7" s="5" customFormat="1" ht="24" customHeight="1">
      <c r="A17" s="32" t="s">
        <v>27</v>
      </c>
      <c r="B17" s="20">
        <v>1866310</v>
      </c>
      <c r="C17" s="20">
        <v>1296360</v>
      </c>
      <c r="D17" s="34">
        <v>2025450</v>
      </c>
      <c r="E17" s="20">
        <v>358000</v>
      </c>
      <c r="F17" s="35">
        <v>666150</v>
      </c>
      <c r="G17" s="20">
        <f t="shared" si="0"/>
        <v>6212270</v>
      </c>
    </row>
    <row r="18" spans="1:7" s="5" customFormat="1" ht="24" customHeight="1">
      <c r="A18" s="12" t="s">
        <v>2</v>
      </c>
      <c r="B18" s="13">
        <f aca="true" t="shared" si="1" ref="B18:G18">SUM(B7:B17)</f>
        <v>87464710</v>
      </c>
      <c r="C18" s="13">
        <f t="shared" si="1"/>
        <v>75578260</v>
      </c>
      <c r="D18" s="13">
        <f t="shared" si="1"/>
        <v>66235060</v>
      </c>
      <c r="E18" s="13">
        <f t="shared" si="1"/>
        <v>23154480</v>
      </c>
      <c r="F18" s="13">
        <f t="shared" si="1"/>
        <v>21716490</v>
      </c>
      <c r="G18" s="13">
        <f t="shared" si="1"/>
        <v>274149000</v>
      </c>
    </row>
    <row r="19" spans="1:7" s="5" customFormat="1" ht="24" customHeight="1">
      <c r="A19" s="23" t="s">
        <v>3</v>
      </c>
      <c r="B19" s="24">
        <f>(B18/$E$4)</f>
        <v>0.2088777430802645</v>
      </c>
      <c r="C19" s="24">
        <f>(C18/$E$4)</f>
        <v>0.18049126756075026</v>
      </c>
      <c r="D19" s="24">
        <f>(D18/$E$4)</f>
        <v>0.15817842242415145</v>
      </c>
      <c r="E19" s="24">
        <f>(E18/$E$4)</f>
        <v>0.05529607912262125</v>
      </c>
      <c r="F19" s="24">
        <f>(F18/$E$4)</f>
        <v>0.05186196145651352</v>
      </c>
      <c r="G19" s="24">
        <f>SUM(B19:F19)</f>
        <v>0.654705473644301</v>
      </c>
    </row>
    <row r="20" spans="1:7" s="5" customFormat="1" ht="24" customHeight="1">
      <c r="A20" s="37" t="s">
        <v>11</v>
      </c>
      <c r="B20" s="37"/>
      <c r="C20" s="37"/>
      <c r="D20" s="37"/>
      <c r="E20" s="37"/>
      <c r="F20" s="37"/>
      <c r="G20" s="37"/>
    </row>
    <row r="21" spans="1:7" s="5" customFormat="1" ht="24" customHeight="1">
      <c r="A21" s="25" t="s">
        <v>28</v>
      </c>
      <c r="B21" s="25"/>
      <c r="C21" s="25"/>
      <c r="D21" s="26"/>
      <c r="E21" s="26"/>
      <c r="F21" s="26"/>
      <c r="G21" s="26"/>
    </row>
    <row r="22" spans="1:7" s="5" customFormat="1" ht="24" customHeight="1">
      <c r="A22" s="26"/>
      <c r="B22" s="26"/>
      <c r="C22" s="26"/>
      <c r="D22" s="26"/>
      <c r="E22" s="26"/>
      <c r="F22" s="26"/>
      <c r="G22" s="26"/>
    </row>
    <row r="23" spans="1:7" s="16" customFormat="1" ht="24" customHeight="1">
      <c r="A23" s="27" t="s">
        <v>0</v>
      </c>
      <c r="B23" s="28" t="s">
        <v>12</v>
      </c>
      <c r="C23" s="28" t="s">
        <v>9</v>
      </c>
      <c r="D23" s="29" t="s">
        <v>4</v>
      </c>
      <c r="E23" s="28" t="s">
        <v>5</v>
      </c>
      <c r="F23" s="30" t="s">
        <v>8</v>
      </c>
      <c r="G23" s="27" t="s">
        <v>6</v>
      </c>
    </row>
    <row r="24" spans="1:7" s="16" customFormat="1" ht="24" customHeight="1">
      <c r="A24" s="31" t="s">
        <v>29</v>
      </c>
      <c r="B24" s="31">
        <f>B19</f>
        <v>0.2088777430802645</v>
      </c>
      <c r="C24" s="31">
        <f>C19</f>
        <v>0.18049126756075026</v>
      </c>
      <c r="D24" s="31">
        <f>D19</f>
        <v>0.15817842242415145</v>
      </c>
      <c r="E24" s="31">
        <f>E19</f>
        <v>0.05529607912262125</v>
      </c>
      <c r="F24" s="31">
        <f>F19</f>
        <v>0.05186196145651352</v>
      </c>
      <c r="G24" s="31">
        <f>SUM(B24:F24)</f>
        <v>0.654705473644301</v>
      </c>
    </row>
    <row r="25" s="5" customFormat="1" ht="24" customHeight="1">
      <c r="E25" s="14"/>
    </row>
    <row r="26" spans="1:5" s="5" customFormat="1" ht="24" customHeight="1" hidden="1">
      <c r="A26" s="15" t="s">
        <v>22</v>
      </c>
      <c r="B26" s="15"/>
      <c r="C26" s="15"/>
      <c r="E26" s="14"/>
    </row>
    <row r="27" s="5" customFormat="1" ht="14.25">
      <c r="E27" s="14"/>
    </row>
    <row r="28" s="5" customFormat="1" ht="14.25">
      <c r="E28" s="14"/>
    </row>
  </sheetData>
  <sheetProtection/>
  <mergeCells count="2">
    <mergeCell ref="A1:G1"/>
    <mergeCell ref="A20:G20"/>
  </mergeCells>
  <printOptions/>
  <pageMargins left="0.24" right="0.33" top="0.38" bottom="0.26" header="0.2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Microsoft</cp:lastModifiedBy>
  <cp:lastPrinted>2014-03-05T00:55:18Z</cp:lastPrinted>
  <dcterms:created xsi:type="dcterms:W3CDTF">2007-07-19T02:05:35Z</dcterms:created>
  <dcterms:modified xsi:type="dcterms:W3CDTF">2016-02-12T04:45:58Z</dcterms:modified>
  <cp:category/>
  <cp:version/>
  <cp:contentType/>
  <cp:contentStatus/>
</cp:coreProperties>
</file>